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8475" windowHeight="538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F22" i="1"/>
  <c r="E22"/>
  <c r="G22" s="1"/>
  <c r="H22" s="1"/>
  <c r="I22" s="1"/>
  <c r="K22" s="1"/>
  <c r="F23"/>
  <c r="E23"/>
  <c r="G23" s="1"/>
  <c r="H23" s="1"/>
  <c r="I23" s="1"/>
  <c r="K23" s="1"/>
  <c r="F19"/>
  <c r="E19"/>
  <c r="G19"/>
  <c r="F21"/>
  <c r="E21"/>
  <c r="G21" s="1"/>
  <c r="H21" s="1"/>
  <c r="I21" s="1"/>
  <c r="K21" s="1"/>
  <c r="F18"/>
  <c r="E18"/>
  <c r="G18"/>
  <c r="F17"/>
  <c r="E17"/>
  <c r="G17" s="1"/>
  <c r="H17" s="1"/>
  <c r="I17" s="1"/>
  <c r="K17" s="1"/>
  <c r="F20"/>
  <c r="E20"/>
  <c r="G20"/>
  <c r="D22"/>
  <c r="D23"/>
  <c r="H19"/>
  <c r="I19"/>
  <c r="K19" s="1"/>
  <c r="D19"/>
  <c r="D21"/>
  <c r="H18"/>
  <c r="I18"/>
  <c r="K18" s="1"/>
  <c r="D18"/>
  <c r="D17"/>
  <c r="H20"/>
  <c r="I20"/>
  <c r="K20" s="1"/>
  <c r="D20"/>
  <c r="E14"/>
  <c r="F14"/>
  <c r="G14" s="1"/>
  <c r="H14" s="1"/>
  <c r="I14" s="1"/>
  <c r="K14" s="1"/>
  <c r="D14"/>
  <c r="E11"/>
  <c r="H11" s="1"/>
  <c r="I11" s="1"/>
  <c r="K11" s="1"/>
  <c r="F11"/>
  <c r="G11"/>
  <c r="E12"/>
  <c r="F12"/>
  <c r="E8"/>
  <c r="H8" s="1"/>
  <c r="I8" s="1"/>
  <c r="K8" s="1"/>
  <c r="F8"/>
  <c r="G8"/>
  <c r="E10"/>
  <c r="H10" s="1"/>
  <c r="I10" s="1"/>
  <c r="K10" s="1"/>
  <c r="F10"/>
  <c r="G10"/>
  <c r="E13"/>
  <c r="H13" s="1"/>
  <c r="I13" s="1"/>
  <c r="K13" s="1"/>
  <c r="F13"/>
  <c r="G13"/>
  <c r="D11"/>
  <c r="D12"/>
  <c r="D8"/>
  <c r="D10"/>
  <c r="D13"/>
  <c r="E9"/>
  <c r="F9"/>
  <c r="G9" s="1"/>
  <c r="H9" s="1"/>
  <c r="I9" s="1"/>
  <c r="K9" s="1"/>
  <c r="D9"/>
  <c r="G12" l="1"/>
  <c r="H12" s="1"/>
  <c r="I12" s="1"/>
  <c r="K12" s="1"/>
</calcChain>
</file>

<file path=xl/sharedStrings.xml><?xml version="1.0" encoding="utf-8"?>
<sst xmlns="http://schemas.openxmlformats.org/spreadsheetml/2006/main" count="33" uniqueCount="30">
  <si>
    <t>West Warwick Monarchs</t>
  </si>
  <si>
    <t>Scored</t>
  </si>
  <si>
    <t>Against</t>
  </si>
  <si>
    <t>Difference</t>
  </si>
  <si>
    <t>Runs</t>
  </si>
  <si>
    <t>Expected</t>
  </si>
  <si>
    <t>Wins</t>
  </si>
  <si>
    <t>Actual</t>
  </si>
  <si>
    <t>Team</t>
  </si>
  <si>
    <t>EW</t>
  </si>
  <si>
    <t>JMU</t>
  </si>
  <si>
    <t>Finish</t>
  </si>
  <si>
    <t>South River Gladiators</t>
  </si>
  <si>
    <t>American League</t>
  </si>
  <si>
    <t>Diff</t>
  </si>
  <si>
    <t>Rossville Hornets</t>
  </si>
  <si>
    <t>Route 66 Hot Rods</t>
  </si>
  <si>
    <t>Frankfort Fortress</t>
  </si>
  <si>
    <t>Goshen Aces</t>
  </si>
  <si>
    <t>Season's Past Baseball</t>
  </si>
  <si>
    <t>Summary of Actual &amp; Expected Wins</t>
  </si>
  <si>
    <t>Los Angeles Surfers</t>
  </si>
  <si>
    <t>Salzburg Bishops</t>
  </si>
  <si>
    <t>Evanston Elephants</t>
  </si>
  <si>
    <t>Hampton Road Cruisers</t>
  </si>
  <si>
    <t>Portland Beavers</t>
  </si>
  <si>
    <t>1960 Season</t>
  </si>
  <si>
    <t>East Kenosha Lions</t>
  </si>
  <si>
    <t>Lafayette Slims</t>
  </si>
  <si>
    <t>Wabash Rivers</t>
  </si>
</sst>
</file>

<file path=xl/styles.xml><?xml version="1.0" encoding="utf-8"?>
<styleSheet xmlns="http://schemas.openxmlformats.org/spreadsheetml/2006/main">
  <fonts count="2"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center"/>
    </xf>
    <xf numFmtId="0" fontId="0" fillId="0" borderId="1" xfId="0" applyBorder="1"/>
    <xf numFmtId="0" fontId="0" fillId="0" borderId="1" xfId="0" quotePrefix="1" applyBorder="1" applyAlignment="1">
      <alignment horizontal="center"/>
    </xf>
    <xf numFmtId="37" fontId="0" fillId="0" borderId="0" xfId="0" applyNumberFormat="1"/>
    <xf numFmtId="10" fontId="0" fillId="0" borderId="0" xfId="0" applyNumberFormat="1"/>
    <xf numFmtId="0" fontId="0" fillId="0" borderId="0" xfId="0" applyAlignment="1">
      <alignment horizontal="center"/>
    </xf>
    <xf numFmtId="0" fontId="0" fillId="0" borderId="2" xfId="0" applyBorder="1"/>
    <xf numFmtId="0" fontId="0" fillId="0" borderId="2" xfId="0" quotePrefix="1" applyBorder="1" applyAlignment="1">
      <alignment horizontal="center"/>
    </xf>
    <xf numFmtId="0" fontId="0" fillId="0" borderId="0" xfId="0" applyBorder="1"/>
    <xf numFmtId="0" fontId="0" fillId="0" borderId="0" xfId="0" quotePrefix="1" applyBorder="1" applyAlignment="1">
      <alignment horizontal="center"/>
    </xf>
    <xf numFmtId="0" fontId="1" fillId="0" borderId="0" xfId="0" applyFont="1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5"/>
  <sheetViews>
    <sheetView tabSelected="1" workbookViewId="0"/>
  </sheetViews>
  <sheetFormatPr defaultRowHeight="12.75"/>
  <cols>
    <col min="1" max="1" width="22.7109375" customWidth="1"/>
    <col min="2" max="4" width="8.7109375" customWidth="1"/>
    <col min="5" max="5" width="10.7109375" hidden="1" customWidth="1"/>
    <col min="6" max="6" width="9.140625" hidden="1" customWidth="1"/>
    <col min="7" max="7" width="10.7109375" hidden="1" customWidth="1"/>
    <col min="8" max="8" width="9.140625" hidden="1" customWidth="1"/>
    <col min="12" max="14" width="6.7109375" customWidth="1"/>
  </cols>
  <sheetData>
    <row r="1" spans="1:14">
      <c r="A1" t="s">
        <v>19</v>
      </c>
    </row>
    <row r="2" spans="1:14">
      <c r="A2" t="s">
        <v>20</v>
      </c>
    </row>
    <row r="3" spans="1:14">
      <c r="A3" s="1" t="s">
        <v>26</v>
      </c>
    </row>
    <row r="4" spans="1:14">
      <c r="B4" s="3"/>
      <c r="C4" s="4" t="s">
        <v>4</v>
      </c>
      <c r="D4" s="3"/>
      <c r="I4" s="2" t="s">
        <v>5</v>
      </c>
      <c r="J4" s="2" t="s">
        <v>7</v>
      </c>
      <c r="L4" s="13" t="s">
        <v>11</v>
      </c>
      <c r="M4" s="13"/>
      <c r="N4" s="13"/>
    </row>
    <row r="5" spans="1:14">
      <c r="A5" t="s">
        <v>8</v>
      </c>
      <c r="B5" s="2" t="s">
        <v>1</v>
      </c>
      <c r="C5" s="2" t="s">
        <v>2</v>
      </c>
      <c r="D5" s="2" t="s">
        <v>14</v>
      </c>
      <c r="I5" s="2" t="s">
        <v>6</v>
      </c>
      <c r="J5" s="2" t="s">
        <v>6</v>
      </c>
      <c r="K5" s="2" t="s">
        <v>3</v>
      </c>
      <c r="L5" s="2" t="s">
        <v>7</v>
      </c>
      <c r="M5" s="2" t="s">
        <v>9</v>
      </c>
      <c r="N5" s="2" t="s">
        <v>10</v>
      </c>
    </row>
    <row r="6" spans="1:14">
      <c r="A6" s="8"/>
      <c r="B6" s="9"/>
      <c r="C6" s="9"/>
      <c r="D6" s="9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12" t="s">
        <v>13</v>
      </c>
      <c r="B7" s="11"/>
      <c r="C7" s="11"/>
      <c r="D7" s="11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t="s">
        <v>16</v>
      </c>
      <c r="B8" s="5">
        <v>807</v>
      </c>
      <c r="C8" s="5">
        <v>630</v>
      </c>
      <c r="D8" s="5">
        <f t="shared" ref="D8:D14" si="0">+B8-C8</f>
        <v>177</v>
      </c>
      <c r="E8" s="5">
        <f t="shared" ref="E8:F14" si="1">+B8*B8</f>
        <v>651249</v>
      </c>
      <c r="F8" s="5">
        <f t="shared" si="1"/>
        <v>396900</v>
      </c>
      <c r="G8" s="5">
        <f t="shared" ref="G8:G14" si="2">+F8+E8</f>
        <v>1048149</v>
      </c>
      <c r="H8" s="6">
        <f t="shared" ref="H8:H14" si="3">+E8/G8</f>
        <v>0.62133246322803337</v>
      </c>
      <c r="I8" s="5">
        <f t="shared" ref="I8:I14" si="4">ROUND(H8*154,0)</f>
        <v>96</v>
      </c>
      <c r="J8" s="5">
        <v>94</v>
      </c>
      <c r="K8" s="5">
        <f t="shared" ref="K8:K14" si="5">+J8-I8</f>
        <v>-2</v>
      </c>
      <c r="L8" s="7">
        <v>1</v>
      </c>
      <c r="M8" s="7">
        <v>1</v>
      </c>
      <c r="N8" s="7">
        <v>2</v>
      </c>
    </row>
    <row r="9" spans="1:14">
      <c r="A9" s="1" t="s">
        <v>0</v>
      </c>
      <c r="B9" s="5">
        <v>710</v>
      </c>
      <c r="C9" s="5">
        <v>554</v>
      </c>
      <c r="D9" s="5">
        <f t="shared" si="0"/>
        <v>156</v>
      </c>
      <c r="E9" s="5">
        <f t="shared" si="1"/>
        <v>504100</v>
      </c>
      <c r="F9" s="5">
        <f t="shared" si="1"/>
        <v>306916</v>
      </c>
      <c r="G9" s="5">
        <f t="shared" si="2"/>
        <v>811016</v>
      </c>
      <c r="H9" s="6">
        <f t="shared" si="3"/>
        <v>0.62156603568856839</v>
      </c>
      <c r="I9" s="5">
        <f t="shared" si="4"/>
        <v>96</v>
      </c>
      <c r="J9" s="5">
        <v>93</v>
      </c>
      <c r="K9" s="5">
        <f t="shared" si="5"/>
        <v>-3</v>
      </c>
      <c r="L9" s="7">
        <v>2</v>
      </c>
      <c r="M9" s="7">
        <v>1</v>
      </c>
      <c r="N9" s="7">
        <v>1</v>
      </c>
    </row>
    <row r="10" spans="1:14">
      <c r="A10" t="s">
        <v>15</v>
      </c>
      <c r="B10" s="5">
        <v>712</v>
      </c>
      <c r="C10" s="5">
        <v>668</v>
      </c>
      <c r="D10" s="5">
        <f t="shared" si="0"/>
        <v>44</v>
      </c>
      <c r="E10" s="5">
        <f t="shared" si="1"/>
        <v>506944</v>
      </c>
      <c r="F10" s="5">
        <f t="shared" si="1"/>
        <v>446224</v>
      </c>
      <c r="G10" s="5">
        <f t="shared" si="2"/>
        <v>953168</v>
      </c>
      <c r="H10" s="6">
        <f t="shared" si="3"/>
        <v>0.53185167777348796</v>
      </c>
      <c r="I10" s="5">
        <f t="shared" si="4"/>
        <v>82</v>
      </c>
      <c r="J10" s="5">
        <v>85</v>
      </c>
      <c r="K10" s="5">
        <f t="shared" si="5"/>
        <v>3</v>
      </c>
      <c r="L10" s="7">
        <v>3</v>
      </c>
      <c r="M10" s="7">
        <v>3</v>
      </c>
      <c r="N10" s="7">
        <v>3</v>
      </c>
    </row>
    <row r="11" spans="1:14">
      <c r="A11" t="s">
        <v>18</v>
      </c>
      <c r="B11" s="5">
        <v>566</v>
      </c>
      <c r="C11" s="5">
        <v>551</v>
      </c>
      <c r="D11" s="5">
        <f t="shared" si="0"/>
        <v>15</v>
      </c>
      <c r="E11" s="5">
        <f t="shared" si="1"/>
        <v>320356</v>
      </c>
      <c r="F11" s="5">
        <f t="shared" si="1"/>
        <v>303601</v>
      </c>
      <c r="G11" s="5">
        <f t="shared" si="2"/>
        <v>623957</v>
      </c>
      <c r="H11" s="6">
        <f t="shared" si="3"/>
        <v>0.51342640598630995</v>
      </c>
      <c r="I11" s="5">
        <f t="shared" si="4"/>
        <v>79</v>
      </c>
      <c r="J11" s="5">
        <v>77</v>
      </c>
      <c r="K11" s="5">
        <f t="shared" si="5"/>
        <v>-2</v>
      </c>
      <c r="L11" s="7">
        <v>4</v>
      </c>
      <c r="M11" s="7">
        <v>4</v>
      </c>
      <c r="N11" s="7">
        <v>7</v>
      </c>
    </row>
    <row r="12" spans="1:14">
      <c r="A12" t="s">
        <v>17</v>
      </c>
      <c r="B12" s="5">
        <v>670</v>
      </c>
      <c r="C12" s="5">
        <v>739</v>
      </c>
      <c r="D12" s="5">
        <f t="shared" si="0"/>
        <v>-69</v>
      </c>
      <c r="E12" s="5">
        <f t="shared" si="1"/>
        <v>448900</v>
      </c>
      <c r="F12" s="5">
        <f t="shared" si="1"/>
        <v>546121</v>
      </c>
      <c r="G12" s="5">
        <f t="shared" si="2"/>
        <v>995021</v>
      </c>
      <c r="H12" s="6">
        <f t="shared" si="3"/>
        <v>0.45114625721467183</v>
      </c>
      <c r="I12" s="5">
        <f t="shared" si="4"/>
        <v>69</v>
      </c>
      <c r="J12" s="5">
        <v>75</v>
      </c>
      <c r="K12" s="5">
        <f t="shared" si="5"/>
        <v>6</v>
      </c>
      <c r="L12" s="7">
        <v>5</v>
      </c>
      <c r="M12" s="7">
        <v>5</v>
      </c>
      <c r="N12" s="7">
        <v>4</v>
      </c>
    </row>
    <row r="13" spans="1:14">
      <c r="A13" t="s">
        <v>12</v>
      </c>
      <c r="B13" s="5">
        <v>691</v>
      </c>
      <c r="C13" s="5">
        <v>809</v>
      </c>
      <c r="D13" s="5">
        <f t="shared" si="0"/>
        <v>-118</v>
      </c>
      <c r="E13" s="5">
        <f t="shared" si="1"/>
        <v>477481</v>
      </c>
      <c r="F13" s="5">
        <f t="shared" si="1"/>
        <v>654481</v>
      </c>
      <c r="G13" s="5">
        <f t="shared" si="2"/>
        <v>1131962</v>
      </c>
      <c r="H13" s="6">
        <f t="shared" si="3"/>
        <v>0.42181716347368553</v>
      </c>
      <c r="I13" s="5">
        <f t="shared" si="4"/>
        <v>65</v>
      </c>
      <c r="J13" s="5">
        <v>59</v>
      </c>
      <c r="K13" s="5">
        <f t="shared" si="5"/>
        <v>-6</v>
      </c>
      <c r="L13" s="7">
        <v>6</v>
      </c>
      <c r="M13" s="7">
        <v>6</v>
      </c>
      <c r="N13" s="7">
        <v>6</v>
      </c>
    </row>
    <row r="14" spans="1:14">
      <c r="A14" t="s">
        <v>27</v>
      </c>
      <c r="B14" s="5">
        <v>630</v>
      </c>
      <c r="C14" s="5">
        <v>744</v>
      </c>
      <c r="D14" s="5">
        <f t="shared" si="0"/>
        <v>-114</v>
      </c>
      <c r="E14" s="5">
        <f t="shared" si="1"/>
        <v>396900</v>
      </c>
      <c r="F14" s="5">
        <f t="shared" si="1"/>
        <v>553536</v>
      </c>
      <c r="G14" s="5">
        <f t="shared" si="2"/>
        <v>950436</v>
      </c>
      <c r="H14" s="6">
        <f t="shared" si="3"/>
        <v>0.41759781826445969</v>
      </c>
      <c r="I14" s="5">
        <f t="shared" si="4"/>
        <v>64</v>
      </c>
      <c r="J14" s="5">
        <v>59</v>
      </c>
      <c r="K14" s="5">
        <f t="shared" si="5"/>
        <v>-5</v>
      </c>
      <c r="L14" s="7">
        <v>6</v>
      </c>
      <c r="M14" s="7">
        <v>7</v>
      </c>
      <c r="N14" s="7">
        <v>5</v>
      </c>
    </row>
    <row r="15" spans="1:14">
      <c r="A15" s="12"/>
      <c r="B15" s="11"/>
      <c r="C15" s="11"/>
      <c r="D15" s="11"/>
      <c r="E15" s="10"/>
      <c r="F15" s="10"/>
      <c r="G15" s="10"/>
      <c r="H15" s="10"/>
      <c r="I15" s="10"/>
      <c r="J15" s="10"/>
      <c r="K15" s="10"/>
      <c r="L15" s="10"/>
      <c r="M15" s="7"/>
      <c r="N15" s="7"/>
    </row>
    <row r="16" spans="1:14">
      <c r="A16" s="12" t="s">
        <v>13</v>
      </c>
      <c r="L16" s="7"/>
      <c r="M16" s="7"/>
      <c r="N16" s="7"/>
    </row>
    <row r="17" spans="1:14">
      <c r="A17" t="s">
        <v>22</v>
      </c>
      <c r="B17" s="5">
        <v>858</v>
      </c>
      <c r="C17" s="5">
        <v>627</v>
      </c>
      <c r="D17" s="5">
        <f t="shared" ref="D17:D23" si="6">+B17-C17</f>
        <v>231</v>
      </c>
      <c r="E17" s="5">
        <f t="shared" ref="E17:F23" si="7">+B17*B17</f>
        <v>736164</v>
      </c>
      <c r="F17" s="5">
        <f t="shared" si="7"/>
        <v>393129</v>
      </c>
      <c r="G17" s="5">
        <f t="shared" ref="G17:G23" si="8">+F17+E17</f>
        <v>1129293</v>
      </c>
      <c r="H17" s="6">
        <f t="shared" ref="H17:H23" si="9">+E17/G17</f>
        <v>0.6518804243008679</v>
      </c>
      <c r="I17" s="5">
        <f t="shared" ref="I17:I23" si="10">ROUND(H17*154,0)</f>
        <v>100</v>
      </c>
      <c r="J17" s="5">
        <v>100</v>
      </c>
      <c r="K17" s="5">
        <f t="shared" ref="K17:K23" si="11">+J17-I17</f>
        <v>0</v>
      </c>
      <c r="L17" s="7">
        <v>1</v>
      </c>
      <c r="M17" s="7">
        <v>1</v>
      </c>
      <c r="N17" s="7">
        <v>3</v>
      </c>
    </row>
    <row r="18" spans="1:14">
      <c r="A18" t="s">
        <v>23</v>
      </c>
      <c r="B18" s="5">
        <v>702</v>
      </c>
      <c r="C18" s="5">
        <v>574</v>
      </c>
      <c r="D18" s="5">
        <f t="shared" si="6"/>
        <v>128</v>
      </c>
      <c r="E18" s="5">
        <f t="shared" si="7"/>
        <v>492804</v>
      </c>
      <c r="F18" s="5">
        <f t="shared" si="7"/>
        <v>329476</v>
      </c>
      <c r="G18" s="5">
        <f t="shared" si="8"/>
        <v>822280</v>
      </c>
      <c r="H18" s="6">
        <f t="shared" si="9"/>
        <v>0.59931410225227422</v>
      </c>
      <c r="I18" s="5">
        <f t="shared" si="10"/>
        <v>92</v>
      </c>
      <c r="J18" s="5">
        <v>96</v>
      </c>
      <c r="K18" s="5">
        <f t="shared" si="11"/>
        <v>4</v>
      </c>
      <c r="L18" s="7">
        <v>2</v>
      </c>
      <c r="M18" s="7">
        <v>2</v>
      </c>
      <c r="N18" s="7">
        <v>2</v>
      </c>
    </row>
    <row r="19" spans="1:14">
      <c r="A19" t="s">
        <v>28</v>
      </c>
      <c r="B19" s="5">
        <v>609</v>
      </c>
      <c r="C19" s="5">
        <v>655</v>
      </c>
      <c r="D19" s="5">
        <f t="shared" si="6"/>
        <v>-46</v>
      </c>
      <c r="E19" s="5">
        <f t="shared" si="7"/>
        <v>370881</v>
      </c>
      <c r="F19" s="5">
        <f t="shared" si="7"/>
        <v>429025</v>
      </c>
      <c r="G19" s="5">
        <f t="shared" si="8"/>
        <v>799906</v>
      </c>
      <c r="H19" s="6">
        <f t="shared" si="9"/>
        <v>0.46365572954822193</v>
      </c>
      <c r="I19" s="5">
        <f t="shared" si="10"/>
        <v>71</v>
      </c>
      <c r="J19" s="5">
        <v>77</v>
      </c>
      <c r="K19" s="5">
        <f t="shared" si="11"/>
        <v>6</v>
      </c>
      <c r="L19" s="7">
        <v>3</v>
      </c>
      <c r="M19" s="7">
        <v>4</v>
      </c>
      <c r="N19" s="7">
        <v>4</v>
      </c>
    </row>
    <row r="20" spans="1:14">
      <c r="A20" t="s">
        <v>21</v>
      </c>
      <c r="B20" s="5">
        <v>722</v>
      </c>
      <c r="C20" s="5">
        <v>689</v>
      </c>
      <c r="D20" s="5">
        <f t="shared" si="6"/>
        <v>33</v>
      </c>
      <c r="E20" s="5">
        <f t="shared" si="7"/>
        <v>521284</v>
      </c>
      <c r="F20" s="5">
        <f t="shared" si="7"/>
        <v>474721</v>
      </c>
      <c r="G20" s="5">
        <f t="shared" si="8"/>
        <v>996005</v>
      </c>
      <c r="H20" s="6">
        <f t="shared" si="9"/>
        <v>0.52337488265621157</v>
      </c>
      <c r="I20" s="5">
        <f t="shared" si="10"/>
        <v>81</v>
      </c>
      <c r="J20" s="5">
        <v>75</v>
      </c>
      <c r="K20" s="5">
        <f t="shared" si="11"/>
        <v>-6</v>
      </c>
      <c r="L20" s="7">
        <v>4</v>
      </c>
      <c r="M20" s="7">
        <v>3</v>
      </c>
      <c r="N20" s="7">
        <v>1</v>
      </c>
    </row>
    <row r="21" spans="1:14">
      <c r="A21" s="1" t="s">
        <v>24</v>
      </c>
      <c r="B21" s="5">
        <v>610</v>
      </c>
      <c r="C21" s="5">
        <v>692</v>
      </c>
      <c r="D21" s="5">
        <f t="shared" si="6"/>
        <v>-82</v>
      </c>
      <c r="E21" s="5">
        <f t="shared" si="7"/>
        <v>372100</v>
      </c>
      <c r="F21" s="5">
        <f t="shared" si="7"/>
        <v>478864</v>
      </c>
      <c r="G21" s="5">
        <f t="shared" si="8"/>
        <v>850964</v>
      </c>
      <c r="H21" s="6">
        <f t="shared" si="9"/>
        <v>0.43726879162925814</v>
      </c>
      <c r="I21" s="5">
        <f t="shared" si="10"/>
        <v>67</v>
      </c>
      <c r="J21" s="5">
        <v>72</v>
      </c>
      <c r="K21" s="5">
        <f t="shared" si="11"/>
        <v>5</v>
      </c>
      <c r="L21" s="7">
        <v>5</v>
      </c>
      <c r="M21" s="7">
        <v>5</v>
      </c>
      <c r="N21" s="7">
        <v>5</v>
      </c>
    </row>
    <row r="22" spans="1:14">
      <c r="A22" t="s">
        <v>25</v>
      </c>
      <c r="B22" s="5">
        <v>544</v>
      </c>
      <c r="C22" s="5">
        <v>677</v>
      </c>
      <c r="D22" s="5">
        <f t="shared" si="6"/>
        <v>-133</v>
      </c>
      <c r="E22" s="5">
        <f t="shared" si="7"/>
        <v>295936</v>
      </c>
      <c r="F22" s="5">
        <f t="shared" si="7"/>
        <v>458329</v>
      </c>
      <c r="G22" s="5">
        <f t="shared" si="8"/>
        <v>754265</v>
      </c>
      <c r="H22" s="6">
        <f t="shared" si="9"/>
        <v>0.39235016870728456</v>
      </c>
      <c r="I22" s="5">
        <f t="shared" si="10"/>
        <v>60</v>
      </c>
      <c r="J22" s="5">
        <v>64</v>
      </c>
      <c r="K22" s="5">
        <f t="shared" si="11"/>
        <v>4</v>
      </c>
      <c r="L22" s="7">
        <v>6</v>
      </c>
      <c r="M22" s="7">
        <v>6</v>
      </c>
      <c r="N22" s="7">
        <v>6</v>
      </c>
    </row>
    <row r="23" spans="1:14">
      <c r="A23" t="s">
        <v>29</v>
      </c>
      <c r="B23" s="5">
        <v>491</v>
      </c>
      <c r="C23" s="5">
        <v>713</v>
      </c>
      <c r="D23" s="5">
        <f t="shared" si="6"/>
        <v>-222</v>
      </c>
      <c r="E23" s="5">
        <f t="shared" si="7"/>
        <v>241081</v>
      </c>
      <c r="F23" s="5">
        <f t="shared" si="7"/>
        <v>508369</v>
      </c>
      <c r="G23" s="5">
        <f t="shared" si="8"/>
        <v>749450</v>
      </c>
      <c r="H23" s="6">
        <f t="shared" si="9"/>
        <v>0.32167722996864367</v>
      </c>
      <c r="I23" s="5">
        <f t="shared" si="10"/>
        <v>50</v>
      </c>
      <c r="J23" s="5">
        <v>52</v>
      </c>
      <c r="K23" s="5">
        <f t="shared" si="11"/>
        <v>2</v>
      </c>
      <c r="L23" s="7">
        <v>7</v>
      </c>
      <c r="M23" s="7">
        <v>7</v>
      </c>
      <c r="N23" s="7">
        <v>7</v>
      </c>
    </row>
    <row r="24" spans="1:14">
      <c r="A24" s="12"/>
      <c r="L24" s="7"/>
      <c r="M24" s="7"/>
      <c r="N24" s="7"/>
    </row>
    <row r="25" spans="1:14">
      <c r="A25" s="12"/>
      <c r="L25" s="7"/>
      <c r="M25" s="7"/>
      <c r="N25" s="7"/>
    </row>
  </sheetData>
  <mergeCells count="1">
    <mergeCell ref="L4:N4"/>
  </mergeCells>
  <phoneticPr fontId="0" type="noConversion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NewGround Resources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M. Ungashick</dc:creator>
  <cp:lastModifiedBy>John Turnbull</cp:lastModifiedBy>
  <cp:lastPrinted>2009-06-21T18:48:44Z</cp:lastPrinted>
  <dcterms:created xsi:type="dcterms:W3CDTF">2007-07-09T00:24:31Z</dcterms:created>
  <dcterms:modified xsi:type="dcterms:W3CDTF">2009-06-21T20:10:37Z</dcterms:modified>
</cp:coreProperties>
</file>